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2 год\Отчет об исполнении ДУ  2022\Ампир\"/>
    </mc:Choice>
  </mc:AlternateContent>
  <xr:revisionPtr revIDLastSave="0" documentId="13_ncr:1_{F12F6381-D7CA-4395-9B77-04BDEA7895F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4" i="1" l="1"/>
  <c r="B39" i="1"/>
  <c r="B38" i="1"/>
  <c r="B37" i="1"/>
  <c r="B33" i="1"/>
  <c r="B32" i="1"/>
  <c r="B60" i="1"/>
  <c r="B58" i="1"/>
  <c r="B59" i="1"/>
  <c r="B57" i="1"/>
  <c r="B12" i="1"/>
  <c r="B56" i="1"/>
  <c r="B14" i="1"/>
  <c r="B13" i="1"/>
  <c r="B19" i="1"/>
  <c r="B17" i="1"/>
  <c r="B66" i="1"/>
</calcChain>
</file>

<file path=xl/sharedStrings.xml><?xml version="1.0" encoding="utf-8"?>
<sst xmlns="http://schemas.openxmlformats.org/spreadsheetml/2006/main" count="88" uniqueCount="54">
  <si>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</si>
  <si>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</si>
  <si>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</si>
  <si>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</si>
  <si>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</si>
  <si>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</si>
  <si>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</si>
  <si>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</si>
  <si>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</si>
  <si>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</si>
  <si>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</si>
  <si>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</si>
  <si>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</si>
  <si>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</si>
  <si>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</si>
  <si>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</si>
  <si>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</si>
  <si>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</si>
  <si>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</si>
  <si>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</si>
  <si>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</si>
  <si>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</si>
  <si>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</si>
  <si>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</si>
  <si>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</si>
  <si>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</si>
  <si>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</si>
  <si>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</si>
  <si>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</si>
  <si>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</si>
  <si>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</si>
  <si>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</si>
  <si>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ул. БОЕВАЯ, д. 2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</si>
  <si>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</si>
  <si>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</si>
  <si>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</si>
  <si>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</si>
  <si>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</si>
  <si>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</si>
  <si>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</si>
  <si>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</si>
  <si>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</si>
  <si>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</si>
  <si>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</si>
  <si>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</si>
  <si>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</si>
  <si>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</si>
  <si>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</si>
  <si>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ООО "Ампир"</t>
  </si>
  <si>
    <t>№ 326-01 от 20.07.2018</t>
  </si>
  <si>
    <t>Итого затрат за 2022 год</t>
  </si>
  <si>
    <t>4/-495,11</t>
  </si>
  <si>
    <t>Дата начала отчетного периода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</si>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</sst>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8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0" xfId="0" applyFont="1"/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topLeftCell="A7" zoomScaleNormal="100" zoomScaleSheetLayoutView="100" workbookViewId="0">
      <selection activeCell="C7" sqref="C1:C1048576"/>
    </sheetView>
  </sheetViews>
  <sheetFormatPr defaultRowHeight="15.75" x14ac:dyDescent="0.25"/>
  <cols>
    <col min="1" max="1" width="68.42578125" style="2" customWidth="1"/>
    <col min="2" max="2" width="23.28515625" style="18" customWidth="1"/>
    <col min="3" max="3" width="16.85546875" style="1" bestFit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21" t="s">
        <v>45</v>
      </c>
      <c r="B1" s="21"/>
    </row>
    <row r="2" spans="1:5" ht="19.5" x14ac:dyDescent="0.25">
      <c r="A2" s="20" t="s">
        <v>32</v>
      </c>
      <c r="B2" s="20"/>
    </row>
    <row r="4" spans="1:5" x14ac:dyDescent="0.25">
      <c r="A4" s="3" t="s">
        <v>0</v>
      </c>
      <c r="B4" s="11" t="s">
        <v>47</v>
      </c>
    </row>
    <row r="5" spans="1:5" x14ac:dyDescent="0.25">
      <c r="A5" s="3" t="s">
        <v>52</v>
      </c>
      <c r="B5" s="13">
        <v>44593</v>
      </c>
    </row>
    <row r="6" spans="1:5" x14ac:dyDescent="0.25">
      <c r="A6" s="3" t="s">
        <v>4</v>
      </c>
      <c r="B6" s="13">
        <v>44926</v>
      </c>
    </row>
    <row r="7" spans="1:5" x14ac:dyDescent="0.25">
      <c r="A7" s="3" t="s">
        <v>1</v>
      </c>
      <c r="B7" s="11" t="s">
        <v>48</v>
      </c>
    </row>
    <row r="8" spans="1:5" x14ac:dyDescent="0.25">
      <c r="A8" s="3" t="s">
        <v>2</v>
      </c>
      <c r="B8" s="14" t="s">
        <v>49</v>
      </c>
    </row>
    <row r="10" spans="1:5" ht="19.5" x14ac:dyDescent="0.25">
      <c r="A10" s="20" t="s">
        <v>3</v>
      </c>
      <c r="B10" s="20"/>
    </row>
    <row r="11" spans="1:5" x14ac:dyDescent="0.25">
      <c r="A11" s="6" t="s">
        <v>9</v>
      </c>
      <c r="B11" s="15" t="s">
        <v>21</v>
      </c>
    </row>
    <row r="12" spans="1:5" ht="31.5" x14ac:dyDescent="0.25">
      <c r="A12" s="3" t="s">
        <v>5</v>
      </c>
      <c r="B12" s="10">
        <f>194472.98-9598.65-4233.14-2451.9+B57+B58+B59+B60</f>
        <v>204096.2</v>
      </c>
      <c r="C12" s="7"/>
    </row>
    <row r="13" spans="1:5" ht="31.5" x14ac:dyDescent="0.25">
      <c r="A13" s="5" t="s">
        <v>6</v>
      </c>
      <c r="B13" s="10">
        <f>40993.03+95055.46+24304.43+16736.74</f>
        <v>177089.65999999997</v>
      </c>
      <c r="C13" s="12"/>
      <c r="E13" s="8"/>
    </row>
    <row r="14" spans="1:5" ht="31.5" x14ac:dyDescent="0.25">
      <c r="A14" s="3" t="s">
        <v>11</v>
      </c>
      <c r="B14" s="10">
        <f>15191.43+46610.43+111856.35+28913.86</f>
        <v>202572.07</v>
      </c>
      <c r="C14" s="7"/>
    </row>
    <row r="15" spans="1:5" x14ac:dyDescent="0.25">
      <c r="A15" s="5"/>
      <c r="B15" s="9"/>
    </row>
    <row r="16" spans="1:5" x14ac:dyDescent="0.25">
      <c r="A16" s="5" t="s">
        <v>7</v>
      </c>
      <c r="B16" s="9">
        <v>33996.65</v>
      </c>
    </row>
    <row r="17" spans="1:2" x14ac:dyDescent="0.25">
      <c r="A17" s="5" t="s">
        <v>31</v>
      </c>
      <c r="B17" s="9">
        <f>25466.2+11253.9</f>
        <v>36720.1</v>
      </c>
    </row>
    <row r="18" spans="1:2" x14ac:dyDescent="0.25">
      <c r="A18" s="3"/>
      <c r="B18" s="9"/>
    </row>
    <row r="19" spans="1:2" x14ac:dyDescent="0.25">
      <c r="A19" s="3" t="s">
        <v>8</v>
      </c>
      <c r="B19" s="9">
        <f>1307.85+4538.3+1200+2605.69</f>
        <v>9651.84</v>
      </c>
    </row>
    <row r="20" spans="1:2" x14ac:dyDescent="0.25">
      <c r="A20" s="3"/>
      <c r="B20" s="9"/>
    </row>
    <row r="21" spans="1:2" x14ac:dyDescent="0.25">
      <c r="A21" s="6" t="s">
        <v>10</v>
      </c>
      <c r="B21" s="16" t="s">
        <v>21</v>
      </c>
    </row>
    <row r="22" spans="1:2" ht="31.5" x14ac:dyDescent="0.25">
      <c r="A22" s="3" t="s">
        <v>5</v>
      </c>
      <c r="B22" s="9" t="s">
        <v>34</v>
      </c>
    </row>
    <row r="23" spans="1:2" ht="31.5" x14ac:dyDescent="0.25">
      <c r="A23" s="5" t="s">
        <v>6</v>
      </c>
      <c r="B23" s="9">
        <v>469.33</v>
      </c>
    </row>
    <row r="24" spans="1:2" ht="31.5" x14ac:dyDescent="0.25">
      <c r="A24" s="3" t="s">
        <v>11</v>
      </c>
      <c r="B24" s="9">
        <v>63204.97</v>
      </c>
    </row>
    <row r="25" spans="1:2" x14ac:dyDescent="0.25">
      <c r="A25" s="3"/>
      <c r="B25" s="9"/>
    </row>
    <row r="26" spans="1:2" x14ac:dyDescent="0.25">
      <c r="A26" s="6" t="s">
        <v>12</v>
      </c>
      <c r="B26" s="16" t="s">
        <v>21</v>
      </c>
    </row>
    <row r="27" spans="1:2" ht="31.5" x14ac:dyDescent="0.25">
      <c r="A27" s="3" t="s">
        <v>5</v>
      </c>
      <c r="B27" s="9" t="s">
        <v>34</v>
      </c>
    </row>
    <row r="28" spans="1:2" ht="31.5" x14ac:dyDescent="0.25">
      <c r="A28" s="5" t="s">
        <v>6</v>
      </c>
      <c r="B28" s="9">
        <v>53.7</v>
      </c>
    </row>
    <row r="29" spans="1:2" ht="31.5" x14ac:dyDescent="0.25">
      <c r="A29" s="3" t="s">
        <v>11</v>
      </c>
      <c r="B29" s="9">
        <v>10180.89</v>
      </c>
    </row>
    <row r="30" spans="1:2" x14ac:dyDescent="0.25">
      <c r="A30" s="3"/>
      <c r="B30" s="9"/>
    </row>
    <row r="31" spans="1:2" x14ac:dyDescent="0.25">
      <c r="A31" s="6" t="s">
        <v>13</v>
      </c>
      <c r="B31" s="16" t="s">
        <v>21</v>
      </c>
    </row>
    <row r="32" spans="1:2" ht="31.5" x14ac:dyDescent="0.25">
      <c r="A32" s="3" t="s">
        <v>5</v>
      </c>
      <c r="B32" s="9">
        <f>79632.93-30134.1-3477.02</f>
        <v>46021.81</v>
      </c>
    </row>
    <row r="33" spans="1:2" ht="31.5" x14ac:dyDescent="0.25">
      <c r="A33" s="5" t="s">
        <v>6</v>
      </c>
      <c r="B33" s="9">
        <f>24693.7+8327.4-2729.54</f>
        <v>30291.559999999998</v>
      </c>
    </row>
    <row r="34" spans="1:2" ht="31.5" x14ac:dyDescent="0.25">
      <c r="A34" s="3" t="s">
        <v>11</v>
      </c>
      <c r="B34" s="9">
        <f>54939.23</f>
        <v>54939.23</v>
      </c>
    </row>
    <row r="35" spans="1:2" x14ac:dyDescent="0.25">
      <c r="A35" s="3"/>
      <c r="B35" s="9"/>
    </row>
    <row r="36" spans="1:2" x14ac:dyDescent="0.25">
      <c r="A36" s="6" t="s">
        <v>14</v>
      </c>
      <c r="B36" s="16" t="s">
        <v>21</v>
      </c>
    </row>
    <row r="37" spans="1:2" ht="31.5" x14ac:dyDescent="0.25">
      <c r="A37" s="3" t="s">
        <v>5</v>
      </c>
      <c r="B37" s="9">
        <f>87326.74-34510.53-3681.97</f>
        <v>49134.240000000005</v>
      </c>
    </row>
    <row r="38" spans="1:2" ht="31.5" x14ac:dyDescent="0.25">
      <c r="A38" s="5" t="s">
        <v>6</v>
      </c>
      <c r="B38" s="9">
        <f>26222.35+8423.53-2808.26</f>
        <v>31837.619999999995</v>
      </c>
    </row>
    <row r="39" spans="1:2" ht="31.5" x14ac:dyDescent="0.25">
      <c r="A39" s="3" t="s">
        <v>11</v>
      </c>
      <c r="B39" s="9">
        <f>61104.39</f>
        <v>61104.39</v>
      </c>
    </row>
    <row r="40" spans="1:2" x14ac:dyDescent="0.25">
      <c r="A40" s="3"/>
      <c r="B40" s="9"/>
    </row>
    <row r="41" spans="1:2" x14ac:dyDescent="0.25">
      <c r="A41" s="6" t="s">
        <v>15</v>
      </c>
      <c r="B41" s="16" t="s">
        <v>21</v>
      </c>
    </row>
    <row r="42" spans="1:2" ht="31.5" x14ac:dyDescent="0.25">
      <c r="A42" s="3" t="s">
        <v>5</v>
      </c>
      <c r="B42" s="9" t="s">
        <v>34</v>
      </c>
    </row>
    <row r="43" spans="1:2" ht="31.5" x14ac:dyDescent="0.25">
      <c r="A43" s="5" t="s">
        <v>6</v>
      </c>
      <c r="B43" s="9" t="s">
        <v>53</v>
      </c>
    </row>
    <row r="44" spans="1:2" ht="31.5" x14ac:dyDescent="0.25">
      <c r="A44" s="3" t="s">
        <v>11</v>
      </c>
      <c r="B44" s="9" t="s">
        <v>53</v>
      </c>
    </row>
    <row r="45" spans="1:2" x14ac:dyDescent="0.25">
      <c r="A45" s="3"/>
      <c r="B45" s="9"/>
    </row>
    <row r="46" spans="1:2" x14ac:dyDescent="0.25">
      <c r="A46" s="6" t="s">
        <v>33</v>
      </c>
      <c r="B46" s="16" t="s">
        <v>21</v>
      </c>
    </row>
    <row r="47" spans="1:2" ht="37.5" customHeight="1" x14ac:dyDescent="0.25">
      <c r="A47" s="3" t="s">
        <v>5</v>
      </c>
      <c r="B47" s="9" t="s">
        <v>34</v>
      </c>
    </row>
    <row r="48" spans="1:2" ht="31.5" x14ac:dyDescent="0.25">
      <c r="A48" s="5" t="s">
        <v>6</v>
      </c>
      <c r="B48" s="9" t="s">
        <v>53</v>
      </c>
    </row>
    <row r="49" spans="1:2" ht="31.5" x14ac:dyDescent="0.25">
      <c r="A49" s="3" t="s">
        <v>11</v>
      </c>
      <c r="B49" s="9" t="s">
        <v>53</v>
      </c>
    </row>
    <row r="51" spans="1:2" ht="40.5" customHeight="1" x14ac:dyDescent="0.25">
      <c r="A51" s="19" t="s">
        <v>16</v>
      </c>
      <c r="B51" s="19"/>
    </row>
    <row r="52" spans="1:2" ht="47.25" x14ac:dyDescent="0.25">
      <c r="A52" s="3" t="s">
        <v>18</v>
      </c>
      <c r="B52" s="11" t="s">
        <v>20</v>
      </c>
    </row>
    <row r="53" spans="1:2" ht="31.5" x14ac:dyDescent="0.25">
      <c r="A53" s="3" t="s">
        <v>17</v>
      </c>
      <c r="B53" s="9">
        <v>20265.7</v>
      </c>
    </row>
    <row r="54" spans="1:2" ht="58.5" customHeight="1" x14ac:dyDescent="0.25">
      <c r="A54" s="3" t="s">
        <v>19</v>
      </c>
      <c r="B54" s="9">
        <v>62711</v>
      </c>
    </row>
    <row r="55" spans="1:2" ht="31.5" x14ac:dyDescent="0.25">
      <c r="A55" s="3" t="s">
        <v>27</v>
      </c>
      <c r="B55" s="9">
        <v>29512.62</v>
      </c>
    </row>
    <row r="56" spans="1:2" x14ac:dyDescent="0.25">
      <c r="A56" s="3" t="s">
        <v>26</v>
      </c>
      <c r="B56" s="9">
        <f>29422.8-2451.9</f>
        <v>26970.899999999998</v>
      </c>
    </row>
    <row r="57" spans="1:2" ht="31.5" x14ac:dyDescent="0.25">
      <c r="A57" s="3" t="s">
        <v>23</v>
      </c>
      <c r="B57" s="9">
        <f>18802.13-1088.51</f>
        <v>17713.620000000003</v>
      </c>
    </row>
    <row r="58" spans="1:2" ht="31.5" x14ac:dyDescent="0.25">
      <c r="A58" s="3" t="s">
        <v>25</v>
      </c>
      <c r="B58" s="9">
        <f>6648.94-516.78</f>
        <v>6132.16</v>
      </c>
    </row>
    <row r="59" spans="1:2" ht="31.5" x14ac:dyDescent="0.25">
      <c r="A59" s="3" t="s">
        <v>24</v>
      </c>
      <c r="B59" s="9">
        <f>1137.96-76.98</f>
        <v>1060.98</v>
      </c>
    </row>
    <row r="60" spans="1:2" ht="31.5" x14ac:dyDescent="0.25">
      <c r="A60" s="3" t="s">
        <v>46</v>
      </c>
      <c r="B60" s="9">
        <f>1121.12-120.97</f>
        <v>1000.1499999999999</v>
      </c>
    </row>
    <row r="61" spans="1:2" ht="32.25" customHeight="1" x14ac:dyDescent="0.25">
      <c r="A61" s="3" t="s">
        <v>30</v>
      </c>
      <c r="B61" s="9">
        <v>2178.33</v>
      </c>
    </row>
    <row r="62" spans="1:2" ht="47.25" x14ac:dyDescent="0.25">
      <c r="A62" s="3" t="s">
        <v>28</v>
      </c>
      <c r="B62" s="9">
        <v>18638.54</v>
      </c>
    </row>
    <row r="63" spans="1:2" ht="47.25" x14ac:dyDescent="0.25">
      <c r="A63" s="3" t="s">
        <v>29</v>
      </c>
      <c r="B63" s="9">
        <v>56455.63</v>
      </c>
    </row>
    <row r="64" spans="1:2" ht="31.5" x14ac:dyDescent="0.25">
      <c r="A64" s="3" t="s">
        <v>22</v>
      </c>
      <c r="B64" s="9">
        <v>0</v>
      </c>
    </row>
    <row r="65" spans="1:5" x14ac:dyDescent="0.25">
      <c r="A65" s="3" t="s">
        <v>35</v>
      </c>
      <c r="B65" s="9">
        <v>0</v>
      </c>
    </row>
    <row r="66" spans="1:5" x14ac:dyDescent="0.25">
      <c r="A66" s="4" t="s">
        <v>50</v>
      </c>
      <c r="B66" s="9">
        <f>SUM(B53:B65)</f>
        <v>242639.63</v>
      </c>
      <c r="C66" s="8"/>
      <c r="E66" s="8"/>
    </row>
    <row r="67" spans="1:5" x14ac:dyDescent="0.25">
      <c r="B67" s="17"/>
    </row>
    <row r="68" spans="1:5" ht="39" customHeight="1" x14ac:dyDescent="0.25">
      <c r="A68" s="19" t="s">
        <v>36</v>
      </c>
      <c r="B68" s="19"/>
    </row>
    <row r="69" spans="1:5" ht="47.25" x14ac:dyDescent="0.25">
      <c r="A69" s="3" t="s">
        <v>37</v>
      </c>
      <c r="B69" s="11" t="s">
        <v>38</v>
      </c>
    </row>
    <row r="70" spans="1:5" ht="16.5" customHeight="1" x14ac:dyDescent="0.25">
      <c r="A70" s="3" t="s">
        <v>39</v>
      </c>
      <c r="B70" s="9" t="s">
        <v>34</v>
      </c>
    </row>
    <row r="71" spans="1:5" ht="16.5" customHeight="1" x14ac:dyDescent="0.25">
      <c r="A71" s="3" t="s">
        <v>40</v>
      </c>
      <c r="B71" s="9" t="s">
        <v>34</v>
      </c>
    </row>
    <row r="72" spans="1:5" ht="16.5" customHeight="1" x14ac:dyDescent="0.25">
      <c r="A72" s="3" t="s">
        <v>41</v>
      </c>
      <c r="B72" s="11">
        <v>0</v>
      </c>
    </row>
    <row r="73" spans="1:5" ht="16.5" customHeight="1" x14ac:dyDescent="0.25">
      <c r="A73" s="3" t="s">
        <v>42</v>
      </c>
      <c r="B73" s="11" t="s">
        <v>51</v>
      </c>
    </row>
    <row r="74" spans="1:5" ht="16.5" customHeight="1" x14ac:dyDescent="0.25">
      <c r="A74" s="3" t="s">
        <v>43</v>
      </c>
      <c r="B74" s="9" t="s">
        <v>34</v>
      </c>
    </row>
    <row r="75" spans="1:5" ht="16.5" customHeight="1" x14ac:dyDescent="0.25">
      <c r="A75" s="3" t="s">
        <v>44</v>
      </c>
      <c r="B75" s="9" t="s">
        <v>34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2023-03-22T08:12:22Z</cp:lastPrinted>
  <dcterms:created xsi:type="dcterms:W3CDTF">2020-01-17T08:27:27Z</dcterms:created>
  <dcterms:modified xsi:type="dcterms:W3CDTF">2023-03-22T08:13:43Z</dcterms:modified>
</cp:coreProperties>
</file>